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'дод.6'!$B$1:$I$31</definedName>
  </definedNames>
  <calcPr fullCalcOnLoad="1"/>
</workbook>
</file>

<file path=xl/sharedStrings.xml><?xml version="1.0" encoding="utf-8"?>
<sst xmlns="http://schemas.openxmlformats.org/spreadsheetml/2006/main" count="102" uniqueCount="76">
  <si>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</si>
  <si>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</si>
  <si>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</si>
  <si>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</si>
  <si>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</si>
  <si>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Інші установи та заклади</t>
  </si>
  <si>
    <t>Департамент соціального захисту населення облдержадміністрації</t>
  </si>
  <si>
    <t>Обласна програма матеріальної підтримки найбільш незахищених верств населення на 2013-2017 роки</t>
  </si>
  <si>
    <t>грн.</t>
  </si>
  <si>
    <t>Управління у справах молоді  та спорту облдержадміністрації</t>
  </si>
  <si>
    <t>1090</t>
  </si>
  <si>
    <t>0133</t>
  </si>
  <si>
    <t>Перший заступник голови обласної ради</t>
  </si>
  <si>
    <t>Всього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</si>
  <si>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</si>
  <si>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1100000</t>
  </si>
  <si>
    <t>1110000</t>
  </si>
  <si>
    <t>1510000</t>
  </si>
  <si>
    <t>1500000</t>
  </si>
  <si>
    <t>7300000</t>
  </si>
  <si>
    <t>Департамент економічного розвитку і торгівлі облдержадміністрації</t>
  </si>
  <si>
    <t>7310000</t>
  </si>
  <si>
    <t>7318590</t>
  </si>
  <si>
    <t>8590</t>
  </si>
  <si>
    <t>Видатки на реалізацію програм допомоги і грантів міжнародних фінансових організацій та Європейського Союзу </t>
  </si>
  <si>
    <t>Програма реалізації проекту технічної допомоги Європейського Союзу “Центр надання адміністративних послуг як інноваційний інструмент взаємодії влади та громади”  на 2016-2017 роки</t>
  </si>
  <si>
    <t>О.В.Корнійчук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</si>
  <si>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</si>
  <si>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</si>
  <si>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</si>
  <si>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 xml:space="preserve">Зміни до переліку місцевих (регіональних) програм, які фінансуватимуться за рахунок коштів
обласного бюджету  у 2017 році
</t>
  </si>
  <si>
    <t>1040</t>
  </si>
  <si>
    <t>1113160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</si>
  <si>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</si>
  <si>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</si>
  <si>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програма відпочинку та оздоровлення дітей на 2014-2017 роки</t>
  </si>
  <si>
    <t>1115030</t>
  </si>
  <si>
    <t>5030</t>
  </si>
  <si>
    <t>Розвиток дитячо-юнацького та резервного спорту</t>
  </si>
  <si>
    <t>1115032</t>
  </si>
  <si>
    <t>5032</t>
  </si>
  <si>
    <t>0810</t>
  </si>
  <si>
    <t>Фінансова підтримка дитячо-юнацьких спортивних шкіл фізкультурно-спортивних товариств</t>
  </si>
  <si>
    <t xml:space="preserve">Програма розвитку фізичної культури і спорту в Рівненській області на 2014-2017 роки </t>
  </si>
  <si>
    <t>2400000</t>
  </si>
  <si>
    <t>Управління культури і туризму облдержадміністрації</t>
  </si>
  <si>
    <t>2410000</t>
  </si>
  <si>
    <t>2414200</t>
  </si>
  <si>
    <t>4200</t>
  </si>
  <si>
    <t>0829</t>
  </si>
  <si>
    <t>Iншi культурно-освiтнi заклади та заходи</t>
  </si>
  <si>
    <t>Програма розвитку культури в Рівненськай області на період до 2017 року</t>
  </si>
  <si>
    <t>Інші видатки на соціальний захист населення</t>
  </si>
  <si>
    <t>Обласна програма соціального захисту учасників антитерористичної операції</t>
  </si>
  <si>
    <t>1000000</t>
  </si>
  <si>
    <t>Управління  освіти і науки облдержадміністрації</t>
  </si>
  <si>
    <t>1010000</t>
  </si>
  <si>
    <t>1011220</t>
  </si>
  <si>
    <t>1220</t>
  </si>
  <si>
    <t>0990</t>
  </si>
  <si>
    <t xml:space="preserve">Інші освітні програми                                                    </t>
  </si>
  <si>
    <t>Програма реалізації проекту "Покращення системи підготовки кадрів для потреб економіки Волинського субрегіону" в рамках Програми Європейського Союзу "Підтримка політики регіонального розвитку в Україні"</t>
  </si>
  <si>
    <t>0300000</t>
  </si>
  <si>
    <t>Рівненська обласна державна адміністрація</t>
  </si>
  <si>
    <t>0310000</t>
  </si>
  <si>
    <t>0313300</t>
  </si>
  <si>
    <t>3300</t>
  </si>
  <si>
    <t>Обласна програма створення регіональної системи опрацювання звернень до органів виконавчої влади на 2012-2017 роки</t>
  </si>
  <si>
    <t>1113140</t>
  </si>
  <si>
    <t>3140</t>
  </si>
  <si>
    <t>Реалізація державної політики у молодіжній сфері</t>
  </si>
  <si>
    <t>1113141</t>
  </si>
  <si>
    <t>3141</t>
  </si>
  <si>
    <t>Соціальні програми і заходи державних органів у справах молоді</t>
  </si>
  <si>
    <t>Обласна програма підтримки молоді на 2016-2020 роки</t>
  </si>
  <si>
    <t>Додаток 6
до рішення Рівненської обласної ради
"Про внесення змін до обласного бюджету на 2017 рік"
від02 червня 2017 року  № 584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</si>
</sst>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49" fontId="37" fillId="0" borderId="0" xfId="0" applyNumberFormat="1" applyFont="1" applyFill="1" applyBorder="1" applyAlignment="1" applyProtection="1">
      <alignment horizontal="center" vertical="top" wrapText="1"/>
      <protection locked="0"/>
    </xf>
    <xf numFmtId="181" fontId="37" fillId="0" borderId="0" xfId="68" applyFont="1" applyFill="1" applyBorder="1" applyAlignment="1" applyProtection="1">
      <alignment horizontal="left" vertical="top" wrapText="1"/>
      <protection locked="0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32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84" fontId="28" fillId="0" borderId="15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3" fillId="0" borderId="15" xfId="0" applyNumberFormat="1" applyFont="1" applyBorder="1" applyAlignment="1">
      <alignment horizontal="center" vertical="top" wrapText="1"/>
    </xf>
    <xf numFmtId="49" fontId="34" fillId="46" borderId="15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26" fillId="46" borderId="15" xfId="0" applyNumberFormat="1" applyFont="1" applyFill="1" applyBorder="1" applyAlignment="1">
      <alignment horizontal="center" vertical="center" wrapText="1"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49" fontId="34" fillId="46" borderId="15" xfId="0" applyNumberFormat="1" applyFont="1" applyFill="1" applyBorder="1" applyAlignment="1" applyProtection="1">
      <alignment vertical="top" wrapText="1"/>
      <protection locked="0"/>
    </xf>
    <xf numFmtId="49" fontId="34" fillId="46" borderId="15" xfId="0" applyNumberFormat="1" applyFont="1" applyFill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justify" vertical="center" wrapText="1"/>
    </xf>
    <xf numFmtId="184" fontId="36" fillId="46" borderId="15" xfId="93" applyNumberFormat="1" applyFont="1" applyFill="1" applyBorder="1" applyAlignment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" fontId="36" fillId="46" borderId="15" xfId="93" applyNumberFormat="1" applyFont="1" applyFill="1" applyBorder="1">
      <alignment vertical="top"/>
      <protection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4" fontId="36" fillId="0" borderId="15" xfId="93" applyNumberFormat="1" applyFont="1" applyBorder="1" applyAlignment="1">
      <alignment horizontal="right" vertical="top"/>
      <protection/>
    </xf>
    <xf numFmtId="4" fontId="30" fillId="0" borderId="15" xfId="0" applyNumberFormat="1" applyFont="1" applyFill="1" applyBorder="1" applyAlignment="1">
      <alignment horizontal="right" vertical="top" wrapText="1"/>
    </xf>
    <xf numFmtId="4" fontId="20" fillId="0" borderId="15" xfId="0" applyNumberFormat="1" applyFont="1" applyFill="1" applyBorder="1" applyAlignment="1">
      <alignment horizontal="right" vertical="top" wrapText="1"/>
    </xf>
    <xf numFmtId="4" fontId="35" fillId="0" borderId="15" xfId="93" applyNumberFormat="1" applyFont="1" applyBorder="1" applyAlignment="1">
      <alignment horizontal="right" vertical="top"/>
      <protection/>
    </xf>
    <xf numFmtId="0" fontId="30" fillId="0" borderId="15" xfId="0" applyNumberFormat="1" applyFont="1" applyBorder="1" applyAlignment="1" applyProtection="1">
      <alignment vertical="top" wrapText="1"/>
      <protection locked="0"/>
    </xf>
    <xf numFmtId="0" fontId="30" fillId="52" borderId="15" xfId="0" applyFont="1" applyFill="1" applyBorder="1" applyAlignment="1">
      <alignment horizontal="center" vertical="top" wrapText="1"/>
    </xf>
    <xf numFmtId="49" fontId="30" fillId="52" borderId="15" xfId="0" applyNumberFormat="1" applyFont="1" applyFill="1" applyBorder="1" applyAlignment="1">
      <alignment horizontal="center" vertical="top" wrapText="1"/>
    </xf>
    <xf numFmtId="184" fontId="35" fillId="0" borderId="15" xfId="93" applyNumberFormat="1" applyFont="1" applyBorder="1" applyAlignment="1">
      <alignment horizontal="left" vertical="top" wrapText="1"/>
      <protection/>
    </xf>
    <xf numFmtId="0" fontId="30" fillId="0" borderId="15" xfId="0" applyFont="1" applyBorder="1" applyAlignment="1">
      <alignment vertical="top" wrapText="1"/>
    </xf>
    <xf numFmtId="0" fontId="30" fillId="0" borderId="15" xfId="0" applyNumberFormat="1" applyFont="1" applyBorder="1" applyAlignment="1">
      <alignment vertical="top" wrapText="1"/>
    </xf>
    <xf numFmtId="49" fontId="27" fillId="0" borderId="15" xfId="0" applyNumberFormat="1" applyFont="1" applyFill="1" applyBorder="1" applyAlignment="1" applyProtection="1">
      <alignment vertical="top" wrapText="1"/>
      <protection locked="0"/>
    </xf>
    <xf numFmtId="49" fontId="37" fillId="0" borderId="0" xfId="0" applyNumberFormat="1" applyFont="1" applyFill="1" applyBorder="1" applyAlignment="1" applyProtection="1">
      <alignment vertical="top" wrapText="1"/>
      <protection locked="0"/>
    </xf>
    <xf numFmtId="4" fontId="35" fillId="0" borderId="15" xfId="93" applyNumberFormat="1" applyFont="1" applyBorder="1">
      <alignment vertical="top"/>
      <protection/>
    </xf>
    <xf numFmtId="4" fontId="36" fillId="0" borderId="15" xfId="93" applyNumberFormat="1" applyFont="1" applyBorder="1">
      <alignment vertical="top"/>
      <protection/>
    </xf>
    <xf numFmtId="4" fontId="36" fillId="0" borderId="15" xfId="0" applyNumberFormat="1" applyFont="1" applyBorder="1" applyAlignment="1">
      <alignment vertical="justify"/>
    </xf>
    <xf numFmtId="49" fontId="35" fillId="0" borderId="15" xfId="0" applyNumberFormat="1" applyFont="1" applyFill="1" applyBorder="1" applyAlignment="1">
      <alignment vertical="top" wrapText="1"/>
    </xf>
    <xf numFmtId="49" fontId="30" fillId="0" borderId="15" xfId="0" applyNumberFormat="1" applyFont="1" applyFill="1" applyBorder="1" applyAlignment="1">
      <alignment vertical="top" wrapText="1"/>
    </xf>
    <xf numFmtId="49" fontId="38" fillId="0" borderId="15" xfId="0" applyNumberFormat="1" applyFont="1" applyBorder="1" applyAlignment="1">
      <alignment horizontal="center" vertical="top" wrapText="1"/>
    </xf>
    <xf numFmtId="49" fontId="39" fillId="0" borderId="15" xfId="0" applyNumberFormat="1" applyFont="1" applyFill="1" applyBorder="1" applyAlignment="1">
      <alignment vertical="top" wrapText="1"/>
    </xf>
    <xf numFmtId="4" fontId="39" fillId="0" borderId="15" xfId="0" applyNumberFormat="1" applyFont="1" applyFill="1" applyBorder="1" applyAlignment="1">
      <alignment horizontal="right" vertical="top" wrapText="1"/>
    </xf>
    <xf numFmtId="4" fontId="42" fillId="0" borderId="15" xfId="0" applyNumberFormat="1" applyFont="1" applyFill="1" applyBorder="1" applyAlignment="1">
      <alignment horizontal="right" vertical="top" wrapText="1"/>
    </xf>
    <xf numFmtId="4" fontId="40" fillId="0" borderId="15" xfId="0" applyNumberFormat="1" applyFont="1" applyFill="1" applyBorder="1" applyAlignment="1">
      <alignment horizontal="right" vertical="top" wrapText="1"/>
    </xf>
    <xf numFmtId="4" fontId="41" fillId="0" borderId="15" xfId="0" applyNumberFormat="1" applyFont="1" applyFill="1" applyBorder="1" applyAlignment="1">
      <alignment horizontal="right" vertical="top" wrapText="1"/>
    </xf>
    <xf numFmtId="49" fontId="30" fillId="0" borderId="15" xfId="0" applyNumberFormat="1" applyFont="1" applyFill="1" applyBorder="1" applyAlignment="1">
      <alignment vertical="top" wrapText="1"/>
    </xf>
    <xf numFmtId="49" fontId="39" fillId="0" borderId="15" xfId="0" applyNumberFormat="1" applyFont="1" applyFill="1" applyBorder="1" applyAlignment="1">
      <alignment vertical="top" wrapText="1"/>
    </xf>
    <xf numFmtId="49" fontId="33" fillId="52" borderId="15" xfId="0" applyNumberFormat="1" applyFont="1" applyFill="1" applyBorder="1" applyAlignment="1" applyProtection="1">
      <alignment vertical="top" wrapText="1"/>
      <protection locked="0"/>
    </xf>
    <xf numFmtId="184" fontId="30" fillId="0" borderId="15" xfId="93" applyNumberFormat="1" applyFont="1" applyBorder="1" applyAlignment="1">
      <alignment vertical="top" wrapText="1"/>
      <protection/>
    </xf>
    <xf numFmtId="49" fontId="33" fillId="0" borderId="15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 applyProtection="1">
      <alignment vertical="top" wrapText="1"/>
      <protection locked="0"/>
    </xf>
    <xf numFmtId="49" fontId="34" fillId="46" borderId="15" xfId="0" applyNumberFormat="1" applyFont="1" applyFill="1" applyBorder="1" applyAlignment="1">
      <alignment vertical="top" wrapText="1"/>
    </xf>
    <xf numFmtId="49" fontId="33" fillId="0" borderId="15" xfId="0" applyNumberFormat="1" applyFont="1" applyBorder="1" applyAlignment="1">
      <alignment horizontal="left" vertical="top" wrapText="1"/>
    </xf>
    <xf numFmtId="49" fontId="27" fillId="0" borderId="15" xfId="0" applyNumberFormat="1" applyFont="1" applyBorder="1" applyAlignment="1" applyProtection="1">
      <alignment vertical="top" wrapText="1"/>
      <protection locked="0"/>
    </xf>
    <xf numFmtId="0" fontId="19" fillId="0" borderId="0" xfId="0" applyFont="1" applyAlignment="1">
      <alignment/>
    </xf>
    <xf numFmtId="49" fontId="43" fillId="0" borderId="15" xfId="0" applyNumberFormat="1" applyFont="1" applyFill="1" applyBorder="1" applyAlignment="1">
      <alignment vertical="top" wrapText="1"/>
    </xf>
    <xf numFmtId="4" fontId="43" fillId="0" borderId="15" xfId="93" applyNumberFormat="1" applyFont="1" applyBorder="1" applyAlignment="1">
      <alignment horizontal="right" vertical="top"/>
      <protection/>
    </xf>
    <xf numFmtId="49" fontId="35" fillId="0" borderId="15" xfId="0" applyNumberFormat="1" applyFont="1" applyFill="1" applyBorder="1" applyAlignment="1">
      <alignment vertical="top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zoomScalePageLayoutView="0" workbookViewId="0" topLeftCell="B1">
      <selection activeCell="F4" sqref="F4"/>
    </sheetView>
  </sheetViews>
  <sheetFormatPr defaultColWidth="9.16015625" defaultRowHeight="12.75"/>
  <cols>
    <col min="1" max="1" width="3.83203125" style="8" hidden="1" customWidth="1"/>
    <col min="2" max="3" width="15.5" style="14" customWidth="1"/>
    <col min="4" max="4" width="17.83203125" style="14" customWidth="1"/>
    <col min="5" max="5" width="50.83203125" style="8" customWidth="1"/>
    <col min="6" max="6" width="68.5" style="8" customWidth="1"/>
    <col min="7" max="7" width="19" style="8" customWidth="1"/>
    <col min="8" max="8" width="19.33203125" style="8" customWidth="1"/>
    <col min="9" max="9" width="22.16015625" style="8" customWidth="1"/>
    <col min="10" max="10" width="4.33203125" style="7" customWidth="1"/>
    <col min="11" max="13" width="11.66015625" style="7" bestFit="1" customWidth="1"/>
    <col min="14" max="16384" width="9.16015625" style="7" customWidth="1"/>
  </cols>
  <sheetData>
    <row r="1" spans="7:9" ht="63" customHeight="1">
      <c r="G1" s="5" t="s">
        <v>75</v>
      </c>
      <c r="H1" s="5"/>
      <c r="I1" s="5"/>
    </row>
    <row r="2" spans="1:9" ht="45.75" customHeight="1">
      <c r="A2" s="6"/>
      <c r="B2" s="2" t="s">
        <v>30</v>
      </c>
      <c r="C2" s="2"/>
      <c r="D2" s="2"/>
      <c r="E2" s="2"/>
      <c r="F2" s="2"/>
      <c r="G2" s="2"/>
      <c r="H2" s="2"/>
      <c r="I2" s="2"/>
    </row>
    <row r="3" spans="2:9" ht="22.5" customHeight="1">
      <c r="B3" s="15"/>
      <c r="C3" s="15"/>
      <c r="D3" s="15"/>
      <c r="E3" s="9"/>
      <c r="F3" s="18"/>
      <c r="G3" s="18"/>
      <c r="H3" s="19"/>
      <c r="I3" s="10" t="s">
        <v>8</v>
      </c>
    </row>
    <row r="4" spans="1:9" ht="84.75" customHeight="1">
      <c r="A4" s="17"/>
      <c r="B4" s="31" t="s">
        <v>27</v>
      </c>
      <c r="C4" s="31" t="s">
        <v>28</v>
      </c>
      <c r="D4" s="31" t="s">
        <v>29</v>
      </c>
      <c r="E4" s="31" t="s">
        <v>14</v>
      </c>
      <c r="F4" s="11" t="s">
        <v>3</v>
      </c>
      <c r="G4" s="35" t="s">
        <v>0</v>
      </c>
      <c r="H4" s="11" t="s">
        <v>1</v>
      </c>
      <c r="I4" s="11" t="s">
        <v>4</v>
      </c>
    </row>
    <row r="5" spans="1:9" ht="31.5">
      <c r="A5" s="17"/>
      <c r="B5" s="22" t="s">
        <v>62</v>
      </c>
      <c r="C5" s="22"/>
      <c r="D5" s="22"/>
      <c r="E5" s="65" t="s">
        <v>63</v>
      </c>
      <c r="F5" s="30" t="s">
        <v>13</v>
      </c>
      <c r="G5" s="32">
        <f>G6</f>
        <v>47800</v>
      </c>
      <c r="H5" s="32">
        <f>H6</f>
        <v>0</v>
      </c>
      <c r="I5" s="32">
        <f>G5+H5</f>
        <v>47800</v>
      </c>
    </row>
    <row r="6" spans="1:9" ht="31.5">
      <c r="A6" s="17"/>
      <c r="B6" s="22" t="s">
        <v>64</v>
      </c>
      <c r="C6" s="22"/>
      <c r="D6" s="22"/>
      <c r="E6" s="65" t="s">
        <v>63</v>
      </c>
      <c r="F6" s="30" t="s">
        <v>13</v>
      </c>
      <c r="G6" s="32">
        <f>G7</f>
        <v>47800</v>
      </c>
      <c r="H6" s="32">
        <f>H7</f>
        <v>0</v>
      </c>
      <c r="I6" s="32">
        <f>G6+H6</f>
        <v>47800</v>
      </c>
    </row>
    <row r="7" spans="1:9" ht="36" customHeight="1">
      <c r="A7" s="17"/>
      <c r="B7" s="23" t="s">
        <v>65</v>
      </c>
      <c r="C7" s="23" t="s">
        <v>66</v>
      </c>
      <c r="D7" s="23" t="s">
        <v>10</v>
      </c>
      <c r="E7" s="66" t="s">
        <v>5</v>
      </c>
      <c r="F7" s="67" t="s">
        <v>67</v>
      </c>
      <c r="G7" s="39">
        <v>47800</v>
      </c>
      <c r="H7" s="39"/>
      <c r="I7" s="38">
        <f>G7+H7</f>
        <v>47800</v>
      </c>
    </row>
    <row r="8" spans="1:9" ht="31.5">
      <c r="A8" s="17"/>
      <c r="B8" s="22" t="s">
        <v>54</v>
      </c>
      <c r="C8" s="22"/>
      <c r="D8" s="22"/>
      <c r="E8" s="27" t="s">
        <v>55</v>
      </c>
      <c r="F8" s="30" t="s">
        <v>13</v>
      </c>
      <c r="G8" s="32">
        <f>G9</f>
        <v>0</v>
      </c>
      <c r="H8" s="32">
        <f>H9</f>
        <v>1230228.36</v>
      </c>
      <c r="I8" s="32">
        <f>G8+H8</f>
        <v>1230228.36</v>
      </c>
    </row>
    <row r="9" spans="1:9" ht="31.5">
      <c r="A9" s="17"/>
      <c r="B9" s="22" t="s">
        <v>56</v>
      </c>
      <c r="C9" s="22"/>
      <c r="D9" s="22"/>
      <c r="E9" s="27" t="s">
        <v>55</v>
      </c>
      <c r="F9" s="30" t="s">
        <v>13</v>
      </c>
      <c r="G9" s="32">
        <f>G10</f>
        <v>0</v>
      </c>
      <c r="H9" s="32">
        <f>H10</f>
        <v>1230228.36</v>
      </c>
      <c r="I9" s="32">
        <f>G9+H9</f>
        <v>1230228.36</v>
      </c>
    </row>
    <row r="10" spans="1:9" ht="63">
      <c r="A10" s="17"/>
      <c r="B10" s="23" t="s">
        <v>57</v>
      </c>
      <c r="C10" s="63" t="s">
        <v>58</v>
      </c>
      <c r="D10" s="63" t="s">
        <v>59</v>
      </c>
      <c r="E10" s="64" t="s">
        <v>60</v>
      </c>
      <c r="F10" s="59" t="s">
        <v>61</v>
      </c>
      <c r="G10" s="35"/>
      <c r="H10" s="39">
        <v>1230228.36</v>
      </c>
      <c r="I10" s="38">
        <f aca="true" t="shared" si="0" ref="I10:I28">G10+H10</f>
        <v>1230228.36</v>
      </c>
    </row>
    <row r="11" spans="2:9" ht="31.5">
      <c r="B11" s="22" t="s">
        <v>15</v>
      </c>
      <c r="C11" s="22"/>
      <c r="D11" s="24"/>
      <c r="E11" s="28" t="s">
        <v>9</v>
      </c>
      <c r="F11" s="30" t="s">
        <v>13</v>
      </c>
      <c r="G11" s="32">
        <f>G12</f>
        <v>2567260</v>
      </c>
      <c r="H11" s="32">
        <f>H12</f>
        <v>0</v>
      </c>
      <c r="I11" s="32">
        <f t="shared" si="0"/>
        <v>2567260</v>
      </c>
    </row>
    <row r="12" spans="1:9" s="26" customFormat="1" ht="33" customHeight="1">
      <c r="A12" s="25"/>
      <c r="B12" s="22" t="s">
        <v>16</v>
      </c>
      <c r="C12" s="22"/>
      <c r="D12" s="24"/>
      <c r="E12" s="28" t="s">
        <v>9</v>
      </c>
      <c r="F12" s="30" t="s">
        <v>13</v>
      </c>
      <c r="G12" s="32">
        <f>G13+G17+G14</f>
        <v>2567260</v>
      </c>
      <c r="H12" s="32">
        <f>H13</f>
        <v>0</v>
      </c>
      <c r="I12" s="32">
        <f t="shared" si="0"/>
        <v>2567260</v>
      </c>
    </row>
    <row r="13" spans="1:9" s="26" customFormat="1" ht="78.75">
      <c r="A13" s="25"/>
      <c r="B13" s="21" t="s">
        <v>32</v>
      </c>
      <c r="C13" s="21" t="s">
        <v>33</v>
      </c>
      <c r="D13" s="21" t="s">
        <v>31</v>
      </c>
      <c r="E13" s="51" t="s">
        <v>34</v>
      </c>
      <c r="F13" s="40" t="s">
        <v>35</v>
      </c>
      <c r="G13" s="39">
        <f>361600+1040660+199000</f>
        <v>1601260</v>
      </c>
      <c r="H13" s="37"/>
      <c r="I13" s="38">
        <f t="shared" si="0"/>
        <v>1601260</v>
      </c>
    </row>
    <row r="14" spans="1:9" s="26" customFormat="1" ht="31.5">
      <c r="A14" s="25"/>
      <c r="B14" s="21" t="s">
        <v>68</v>
      </c>
      <c r="C14" s="21" t="s">
        <v>69</v>
      </c>
      <c r="D14" s="68"/>
      <c r="E14" s="51" t="s">
        <v>70</v>
      </c>
      <c r="F14" s="71" t="s">
        <v>74</v>
      </c>
      <c r="G14" s="39">
        <f>G15</f>
        <v>60000</v>
      </c>
      <c r="H14" s="37"/>
      <c r="I14" s="38">
        <f t="shared" si="0"/>
        <v>60000</v>
      </c>
    </row>
    <row r="15" spans="1:9" s="26" customFormat="1" ht="31.5">
      <c r="A15" s="25"/>
      <c r="B15" s="53" t="s">
        <v>71</v>
      </c>
      <c r="C15" s="53" t="s">
        <v>72</v>
      </c>
      <c r="D15" s="53" t="s">
        <v>31</v>
      </c>
      <c r="E15" s="69" t="s">
        <v>73</v>
      </c>
      <c r="F15" s="69" t="s">
        <v>74</v>
      </c>
      <c r="G15" s="70">
        <v>60000</v>
      </c>
      <c r="H15" s="55"/>
      <c r="I15" s="56">
        <f t="shared" si="0"/>
        <v>60000</v>
      </c>
    </row>
    <row r="16" spans="1:9" s="26" customFormat="1" ht="31.5">
      <c r="A16" s="25"/>
      <c r="B16" s="21" t="s">
        <v>36</v>
      </c>
      <c r="C16" s="21" t="s">
        <v>37</v>
      </c>
      <c r="D16" s="21"/>
      <c r="E16" s="52" t="s">
        <v>38</v>
      </c>
      <c r="F16" s="59" t="s">
        <v>43</v>
      </c>
      <c r="G16" s="57">
        <f>G17</f>
        <v>906000</v>
      </c>
      <c r="H16" s="37"/>
      <c r="I16" s="38">
        <f t="shared" si="0"/>
        <v>906000</v>
      </c>
    </row>
    <row r="17" spans="1:9" s="26" customFormat="1" ht="47.25">
      <c r="A17" s="25"/>
      <c r="B17" s="53" t="s">
        <v>39</v>
      </c>
      <c r="C17" s="53" t="s">
        <v>40</v>
      </c>
      <c r="D17" s="53" t="s">
        <v>41</v>
      </c>
      <c r="E17" s="54" t="s">
        <v>42</v>
      </c>
      <c r="F17" s="60" t="s">
        <v>43</v>
      </c>
      <c r="G17" s="58">
        <v>906000</v>
      </c>
      <c r="H17" s="55"/>
      <c r="I17" s="56">
        <f t="shared" si="0"/>
        <v>906000</v>
      </c>
    </row>
    <row r="18" spans="1:9" s="26" customFormat="1" ht="33" customHeight="1">
      <c r="A18" s="25"/>
      <c r="B18" s="22" t="s">
        <v>18</v>
      </c>
      <c r="C18" s="22"/>
      <c r="D18" s="24"/>
      <c r="E18" s="27" t="s">
        <v>6</v>
      </c>
      <c r="F18" s="30" t="s">
        <v>13</v>
      </c>
      <c r="G18" s="32">
        <f>G19</f>
        <v>490070</v>
      </c>
      <c r="H18" s="32">
        <f>H19</f>
        <v>0</v>
      </c>
      <c r="I18" s="32">
        <f t="shared" si="0"/>
        <v>490070</v>
      </c>
    </row>
    <row r="19" spans="2:9" ht="30.75" customHeight="1">
      <c r="B19" s="22" t="s">
        <v>17</v>
      </c>
      <c r="C19" s="22"/>
      <c r="D19" s="22"/>
      <c r="E19" s="27" t="s">
        <v>6</v>
      </c>
      <c r="F19" s="30" t="s">
        <v>13</v>
      </c>
      <c r="G19" s="32">
        <f>G20+G21+G22</f>
        <v>490070</v>
      </c>
      <c r="H19" s="32">
        <f>H20</f>
        <v>0</v>
      </c>
      <c r="I19" s="32">
        <f t="shared" si="0"/>
        <v>490070</v>
      </c>
    </row>
    <row r="20" spans="2:9" ht="33" customHeight="1">
      <c r="B20" s="41">
        <v>1513300</v>
      </c>
      <c r="C20" s="41">
        <v>3300</v>
      </c>
      <c r="D20" s="42" t="s">
        <v>10</v>
      </c>
      <c r="E20" s="44" t="s">
        <v>5</v>
      </c>
      <c r="F20" s="43" t="s">
        <v>7</v>
      </c>
      <c r="G20" s="39">
        <v>190070</v>
      </c>
      <c r="H20" s="39"/>
      <c r="I20" s="36">
        <f t="shared" si="0"/>
        <v>190070</v>
      </c>
    </row>
    <row r="21" spans="2:9" ht="33" customHeight="1">
      <c r="B21" s="41">
        <v>1513400</v>
      </c>
      <c r="C21" s="41">
        <v>3400</v>
      </c>
      <c r="D21" s="42" t="s">
        <v>10</v>
      </c>
      <c r="E21" s="44" t="s">
        <v>52</v>
      </c>
      <c r="F21" s="43" t="s">
        <v>53</v>
      </c>
      <c r="G21" s="39">
        <v>100000</v>
      </c>
      <c r="H21" s="39"/>
      <c r="I21" s="36">
        <f t="shared" si="0"/>
        <v>100000</v>
      </c>
    </row>
    <row r="22" spans="2:9" ht="33" customHeight="1">
      <c r="B22" s="41">
        <v>1513400</v>
      </c>
      <c r="C22" s="41">
        <v>3400</v>
      </c>
      <c r="D22" s="42" t="s">
        <v>10</v>
      </c>
      <c r="E22" s="44" t="s">
        <v>52</v>
      </c>
      <c r="F22" s="43" t="s">
        <v>7</v>
      </c>
      <c r="G22" s="39">
        <v>200000</v>
      </c>
      <c r="H22" s="39"/>
      <c r="I22" s="36">
        <f t="shared" si="0"/>
        <v>200000</v>
      </c>
    </row>
    <row r="23" spans="2:9" ht="33" customHeight="1">
      <c r="B23" s="22" t="s">
        <v>44</v>
      </c>
      <c r="C23" s="22"/>
      <c r="D23" s="24"/>
      <c r="E23" s="27" t="s">
        <v>45</v>
      </c>
      <c r="F23" s="30" t="s">
        <v>13</v>
      </c>
      <c r="G23" s="32">
        <f>G24</f>
        <v>200000</v>
      </c>
      <c r="H23" s="32">
        <f>H24</f>
        <v>0</v>
      </c>
      <c r="I23" s="32">
        <f t="shared" si="0"/>
        <v>200000</v>
      </c>
    </row>
    <row r="24" spans="2:9" ht="33" customHeight="1">
      <c r="B24" s="22" t="s">
        <v>46</v>
      </c>
      <c r="C24" s="22"/>
      <c r="D24" s="22"/>
      <c r="E24" s="27" t="s">
        <v>45</v>
      </c>
      <c r="F24" s="30" t="s">
        <v>13</v>
      </c>
      <c r="G24" s="32">
        <f>G25</f>
        <v>200000</v>
      </c>
      <c r="H24" s="32">
        <f>H25</f>
        <v>0</v>
      </c>
      <c r="I24" s="32">
        <f t="shared" si="0"/>
        <v>200000</v>
      </c>
    </row>
    <row r="25" spans="2:9" ht="33" customHeight="1">
      <c r="B25" s="21" t="s">
        <v>47</v>
      </c>
      <c r="C25" s="21" t="s">
        <v>48</v>
      </c>
      <c r="D25" s="21" t="s">
        <v>49</v>
      </c>
      <c r="E25" s="61" t="s">
        <v>50</v>
      </c>
      <c r="F25" s="62" t="s">
        <v>51</v>
      </c>
      <c r="G25" s="39">
        <v>200000</v>
      </c>
      <c r="H25" s="39"/>
      <c r="I25" s="36">
        <f t="shared" si="0"/>
        <v>200000</v>
      </c>
    </row>
    <row r="26" spans="2:9" ht="33.75" customHeight="1">
      <c r="B26" s="22" t="s">
        <v>19</v>
      </c>
      <c r="C26" s="22"/>
      <c r="D26" s="22"/>
      <c r="E26" s="27" t="s">
        <v>20</v>
      </c>
      <c r="F26" s="30" t="s">
        <v>13</v>
      </c>
      <c r="G26" s="32">
        <f>G27</f>
        <v>0</v>
      </c>
      <c r="H26" s="32">
        <f>H27</f>
        <v>1062000</v>
      </c>
      <c r="I26" s="32">
        <f t="shared" si="0"/>
        <v>1062000</v>
      </c>
    </row>
    <row r="27" spans="2:9" ht="33.75" customHeight="1">
      <c r="B27" s="22" t="s">
        <v>21</v>
      </c>
      <c r="C27" s="22"/>
      <c r="D27" s="22"/>
      <c r="E27" s="27" t="s">
        <v>20</v>
      </c>
      <c r="F27" s="30" t="s">
        <v>13</v>
      </c>
      <c r="G27" s="32">
        <f>G28</f>
        <v>0</v>
      </c>
      <c r="H27" s="32">
        <f>H28</f>
        <v>1062000</v>
      </c>
      <c r="I27" s="32">
        <f t="shared" si="0"/>
        <v>1062000</v>
      </c>
    </row>
    <row r="28" spans="2:9" ht="51" customHeight="1">
      <c r="B28" s="21" t="s">
        <v>22</v>
      </c>
      <c r="C28" s="23" t="s">
        <v>23</v>
      </c>
      <c r="D28" s="21" t="s">
        <v>11</v>
      </c>
      <c r="E28" s="45" t="s">
        <v>24</v>
      </c>
      <c r="F28" s="46" t="s">
        <v>25</v>
      </c>
      <c r="G28" s="48"/>
      <c r="H28" s="48">
        <v>1062000</v>
      </c>
      <c r="I28" s="49">
        <f t="shared" si="0"/>
        <v>1062000</v>
      </c>
    </row>
    <row r="29" spans="2:9" ht="18.75">
      <c r="B29" s="12"/>
      <c r="C29" s="12"/>
      <c r="D29" s="16"/>
      <c r="E29" s="29" t="s">
        <v>2</v>
      </c>
      <c r="F29" s="13"/>
      <c r="G29" s="50">
        <f>G11+G18+G26+G23+G8+G5</f>
        <v>3305130</v>
      </c>
      <c r="H29" s="50">
        <f>H11+H18+H26+H23+H8+H5</f>
        <v>2292228.3600000003</v>
      </c>
      <c r="I29" s="50">
        <f>G29+H29</f>
        <v>5597358.36</v>
      </c>
    </row>
    <row r="30" ht="134.25" customHeight="1"/>
    <row r="31" spans="2:10" ht="47.25" customHeight="1">
      <c r="B31" s="4" t="s">
        <v>12</v>
      </c>
      <c r="C31" s="4"/>
      <c r="D31" s="4"/>
      <c r="E31" s="4"/>
      <c r="F31" s="47"/>
      <c r="G31" s="3" t="s">
        <v>26</v>
      </c>
      <c r="H31" s="3"/>
      <c r="I31" s="34"/>
      <c r="J31" s="33"/>
    </row>
    <row r="32" spans="2:15" ht="20.25" customHeight="1">
      <c r="B32" s="1"/>
      <c r="C32" s="1"/>
      <c r="D32" s="1"/>
      <c r="E32" s="1"/>
      <c r="F32" s="1"/>
      <c r="G32" s="1"/>
      <c r="H32" s="1"/>
      <c r="I32" s="1"/>
      <c r="J32" s="20"/>
      <c r="K32" s="20"/>
      <c r="L32" s="20"/>
      <c r="M32" s="20"/>
      <c r="N32" s="20"/>
      <c r="O32" s="20"/>
    </row>
    <row r="33" spans="2:15" ht="19.5" customHeight="1">
      <c r="B33" s="1"/>
      <c r="C33" s="1"/>
      <c r="D33" s="1"/>
      <c r="E33" s="1"/>
      <c r="F33" s="1"/>
      <c r="G33" s="1"/>
      <c r="H33" s="1"/>
      <c r="I33" s="1"/>
      <c r="J33" s="20"/>
      <c r="K33" s="20"/>
      <c r="L33" s="20"/>
      <c r="M33" s="20"/>
      <c r="N33" s="20"/>
      <c r="O33" s="20"/>
    </row>
  </sheetData>
  <sheetProtection/>
  <mergeCells count="6">
    <mergeCell ref="B32:I32"/>
    <mergeCell ref="B33:I33"/>
    <mergeCell ref="G1:I1"/>
    <mergeCell ref="B2:I2"/>
    <mergeCell ref="B31:E31"/>
    <mergeCell ref="G31:H31"/>
  </mergeCells>
  <printOptions/>
  <pageMargins left="0.6692913385826772" right="0.5118110236220472" top="0.5511811023622047" bottom="0.35433070866141736" header="0.15748031496062992" footer="0.35433070866141736"/>
  <pageSetup fitToHeight="32" horizontalDpi="600" verticalDpi="600" orientation="landscape" paperSize="9" scale="65" r:id="rId1"/>
  <headerFooter differentFirst="1" alignWithMargins="0">
    <oddHeader>&amp;C&amp;P</oddHeader>
  </headerFooter>
  <rowBreaks count="2" manualBreakCount="2">
    <brk id="19" min="1" max="8" man="1"/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user1</cp:lastModifiedBy>
  <cp:lastPrinted>2017-06-02T12:01:45Z</cp:lastPrinted>
  <dcterms:created xsi:type="dcterms:W3CDTF">2014-01-17T10:52:16Z</dcterms:created>
  <dcterms:modified xsi:type="dcterms:W3CDTF">2017-06-07T12:45:06Z</dcterms:modified>
  <cp:category/>
  <cp:version/>
  <cp:contentType/>
  <cp:contentStatus/>
</cp:coreProperties>
</file>